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solof/Desktop/temp_desktop/cmaq/"/>
    </mc:Choice>
  </mc:AlternateContent>
  <xr:revisionPtr revIDLastSave="0" documentId="8_{E111B6B7-87F6-8C48-9AA7-ADC91437F6FD}" xr6:coauthVersionLast="36" xr6:coauthVersionMax="36" xr10:uidLastSave="{00000000-0000-0000-0000-000000000000}"/>
  <bookViews>
    <workbookView xWindow="0" yWindow="460" windowWidth="29040" windowHeight="15840" xr2:uid="{00000000-000D-0000-FFFF-FFFF00000000}"/>
  </bookViews>
  <sheets>
    <sheet name="Emissions calculator" sheetId="1" r:id="rId1"/>
    <sheet name="Definitions" sheetId="4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H16" i="1"/>
  <c r="H14" i="1"/>
  <c r="H15" i="1"/>
  <c r="H17" i="1"/>
  <c r="H13" i="1"/>
</calcChain>
</file>

<file path=xl/sharedStrings.xml><?xml version="1.0" encoding="utf-8"?>
<sst xmlns="http://schemas.openxmlformats.org/spreadsheetml/2006/main" count="45" uniqueCount="31">
  <si>
    <t>Projected Annual Emissions Reduction Spreadsheet</t>
  </si>
  <si>
    <t>Pollutant</t>
  </si>
  <si>
    <t>Hydrocarbons</t>
  </si>
  <si>
    <t>CO</t>
  </si>
  <si>
    <t>Oxides of Nitrogen</t>
  </si>
  <si>
    <t>CO2</t>
  </si>
  <si>
    <t>Gasoline</t>
  </si>
  <si>
    <t>Emissions Rate/mile</t>
  </si>
  <si>
    <t>grams</t>
  </si>
  <si>
    <t>Unit</t>
  </si>
  <si>
    <t>Total Yearly Miles Avoided</t>
  </si>
  <si>
    <t xml:space="preserve">Total Annual Pollution Reduction </t>
  </si>
  <si>
    <t>lbs</t>
  </si>
  <si>
    <t>gals</t>
  </si>
  <si>
    <t>miles</t>
  </si>
  <si>
    <t>Applicant</t>
  </si>
  <si>
    <t>Service Area (County)</t>
  </si>
  <si>
    <t>Date</t>
  </si>
  <si>
    <t xml:space="preserve">Notes: </t>
  </si>
  <si>
    <t>days</t>
  </si>
  <si>
    <t>Field</t>
  </si>
  <si>
    <t>Definition</t>
  </si>
  <si>
    <t xml:space="preserve">Number of operating days per year. </t>
  </si>
  <si>
    <t>Average Avoided Trip Length</t>
  </si>
  <si>
    <t>Operating Days per Year</t>
  </si>
  <si>
    <t>trips</t>
  </si>
  <si>
    <t>Calculated automatically, estimated SOV Vehicle Miles Traveled reduced by the shuttle service in one year.</t>
  </si>
  <si>
    <t xml:space="preserve">Length of a typical SOV trip being replaced by a shuttle trip. This may be longer than the shuttle trip if the service enables linked transit trip. </t>
  </si>
  <si>
    <t xml:space="preserve">Actual or estimated number of passenger trips per day that replace a single occupant vehicle (SOV) trip. The percentage of passenger trips that replace an SOV trip will vary based on the type of service. </t>
  </si>
  <si>
    <t>SOV Trips Avoided per Day</t>
  </si>
  <si>
    <t>Instructions: Fill in the blank fields next to SOV Trips Avoided per Day, Average Avoided Trip Length, and Operating Days Per Year to calculate emissions and VMT reductions.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</si>
</sst>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7" tint="0.399975585192419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0" fillId="0" borderId="0" xfId="0" applyFill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3" fontId="0" fillId="0" borderId="6" xfId="0" applyNumberFormat="1" applyFill="1" applyBorder="1"/>
    <xf numFmtId="0" fontId="1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4" fillId="0" borderId="14" xfId="0" applyFont="1" applyFill="1" applyBorder="1"/>
    <xf numFmtId="0" fontId="0" fillId="0" borderId="15" xfId="0" applyFill="1" applyBorder="1"/>
    <xf numFmtId="0" fontId="6" fillId="0" borderId="0" xfId="0" applyFont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1" fillId="0" borderId="0" xfId="0" applyFont="1" applyFill="1" applyBorder="1" applyAlignment="1">
      <alignment wrapText="1"/>
    </xf>
    <xf numFmtId="0" fontId="0" fillId="0" borderId="15" xfId="0" applyBorder="1"/>
    <xf numFmtId="0" fontId="0" fillId="0" borderId="32" xfId="0" applyBorder="1"/>
    <xf numFmtId="0" fontId="0" fillId="0" borderId="32" xfId="0" applyBorder="1" applyAlignment="1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0" borderId="7" xfId="0" applyFill="1" applyBorder="1" applyProtection="1"/>
    <xf numFmtId="0" fontId="3" fillId="0" borderId="7" xfId="0" applyFont="1" applyFill="1" applyBorder="1"/>
    <xf numFmtId="3" fontId="0" fillId="0" borderId="7" xfId="0" applyNumberFormat="1" applyFill="1" applyBorder="1"/>
    <xf numFmtId="0" fontId="3" fillId="0" borderId="4" xfId="0" applyFont="1" applyFill="1" applyBorder="1"/>
    <xf numFmtId="0" fontId="0" fillId="0" borderId="2" xfId="0" applyFill="1" applyBorder="1"/>
    <xf numFmtId="0" fontId="0" fillId="0" borderId="8" xfId="0" applyFill="1" applyBorder="1" applyProtection="1"/>
    <xf numFmtId="0" fontId="3" fillId="0" borderId="8" xfId="0" applyFont="1" applyFill="1" applyBorder="1"/>
    <xf numFmtId="3" fontId="0" fillId="0" borderId="8" xfId="0" applyNumberFormat="1" applyFill="1" applyBorder="1"/>
    <xf numFmtId="0" fontId="3" fillId="0" borderId="5" xfId="0" applyFont="1" applyFill="1" applyBorder="1"/>
    <xf numFmtId="0" fontId="0" fillId="0" borderId="3" xfId="0" applyFill="1" applyBorder="1"/>
    <xf numFmtId="0" fontId="0" fillId="0" borderId="9" xfId="0" applyFill="1" applyBorder="1" applyProtection="1"/>
    <xf numFmtId="0" fontId="3" fillId="0" borderId="9" xfId="0" applyFont="1" applyFill="1" applyBorder="1"/>
    <xf numFmtId="3" fontId="0" fillId="0" borderId="9" xfId="0" applyNumberFormat="1" applyFill="1" applyBorder="1"/>
    <xf numFmtId="0" fontId="3" fillId="0" borderId="6" xfId="0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164" fontId="0" fillId="3" borderId="8" xfId="0" applyNumberFormat="1" applyFill="1" applyBorder="1"/>
    <xf numFmtId="0" fontId="1" fillId="2" borderId="22" xfId="0" applyFont="1" applyFill="1" applyBorder="1" applyAlignment="1">
      <alignment wrapText="1"/>
    </xf>
    <xf numFmtId="0" fontId="1" fillId="2" borderId="24" xfId="0" applyFont="1" applyFill="1" applyBorder="1" applyAlignment="1">
      <alignment wrapText="1"/>
    </xf>
    <xf numFmtId="0" fontId="0" fillId="0" borderId="36" xfId="0" applyBorder="1"/>
    <xf numFmtId="0" fontId="5" fillId="0" borderId="0" xfId="1" applyAlignment="1" applyProtection="1">
      <alignment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17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13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16" xfId="0" applyBorder="1" applyAlignment="1"/>
    <xf numFmtId="0" fontId="1" fillId="0" borderId="27" xfId="0" applyFont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14" xfId="0" applyBorder="1" applyAlignment="1">
      <alignment vertical="top"/>
    </xf>
    <xf numFmtId="0" fontId="7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5" totalsRowShown="0" headerRowDxfId="2">
  <autoFilter ref="A1:B5" xr:uid="{00000000-0009-0000-0100-000002000000}"/>
  <tableColumns count="2">
    <tableColumn id="1" xr3:uid="{00000000-0010-0000-0000-000001000000}" name="Field" dataDxfId="1"/>
    <tableColumn id="2" xr3:uid="{00000000-0010-0000-0000-000002000000}" name="Definit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workbookViewId="0">
      <selection activeCell="L23" sqref="L23"/>
    </sheetView>
  </sheetViews>
  <sheetFormatPr baseColWidth="10" defaultColWidth="8.83203125" defaultRowHeight="13" x14ac:dyDescent="0.15"/>
  <cols>
    <col min="2" max="2" width="25.33203125" customWidth="1"/>
    <col min="3" max="3" width="10.33203125" customWidth="1"/>
    <col min="4" max="4" width="6.1640625" customWidth="1"/>
    <col min="5" max="5" width="18.5" customWidth="1"/>
    <col min="6" max="6" width="9.83203125" customWidth="1"/>
    <col min="7" max="7" width="6.6640625" bestFit="1" customWidth="1"/>
    <col min="8" max="8" width="18.83203125" customWidth="1"/>
    <col min="9" max="9" width="6.33203125" customWidth="1"/>
  </cols>
  <sheetData>
    <row r="1" spans="1:10" ht="14" thickBot="1" x14ac:dyDescent="0.2"/>
    <row r="2" spans="1:10" ht="17" thickTop="1" x14ac:dyDescent="0.2">
      <c r="B2" s="13" t="s">
        <v>15</v>
      </c>
      <c r="C2" s="46"/>
      <c r="D2" s="47"/>
      <c r="E2" s="47"/>
      <c r="F2" s="47"/>
      <c r="G2" s="47"/>
      <c r="H2" s="48"/>
    </row>
    <row r="3" spans="1:10" ht="16" x14ac:dyDescent="0.2">
      <c r="B3" s="14" t="s">
        <v>16</v>
      </c>
      <c r="C3" s="49"/>
      <c r="D3" s="50"/>
      <c r="E3" s="50"/>
      <c r="F3" s="50"/>
      <c r="G3" s="50"/>
      <c r="H3" s="51"/>
    </row>
    <row r="4" spans="1:10" ht="17" thickBot="1" x14ac:dyDescent="0.25">
      <c r="B4" s="15" t="s">
        <v>17</v>
      </c>
      <c r="C4" s="52"/>
      <c r="D4" s="53"/>
      <c r="E4" s="53"/>
      <c r="F4" s="53"/>
      <c r="G4" s="53"/>
      <c r="H4" s="54"/>
    </row>
    <row r="5" spans="1:10" ht="14" thickTop="1" x14ac:dyDescent="0.15">
      <c r="C5" s="1"/>
      <c r="D5" s="1"/>
    </row>
    <row r="7" spans="1:10" ht="21.75" customHeight="1" x14ac:dyDescent="0.15"/>
    <row r="8" spans="1:10" ht="23.25" customHeight="1" x14ac:dyDescent="0.2">
      <c r="B8" s="12" t="s">
        <v>0</v>
      </c>
    </row>
    <row r="9" spans="1:10" ht="6" customHeight="1" x14ac:dyDescent="0.15"/>
    <row r="10" spans="1:10" ht="29.25" customHeight="1" x14ac:dyDescent="0.15">
      <c r="B10" s="61" t="s">
        <v>30</v>
      </c>
      <c r="C10" s="61"/>
      <c r="D10" s="61"/>
      <c r="E10" s="61"/>
      <c r="F10" s="61"/>
      <c r="G10" s="61"/>
      <c r="H10" s="61"/>
      <c r="I10" s="61"/>
    </row>
    <row r="11" spans="1:10" ht="14" thickBot="1" x14ac:dyDescent="0.2"/>
    <row r="12" spans="1:10" ht="30" thickTop="1" thickBot="1" x14ac:dyDescent="0.2">
      <c r="B12" s="2"/>
      <c r="C12" s="2"/>
      <c r="D12" s="10" t="s">
        <v>9</v>
      </c>
      <c r="E12" s="9" t="s">
        <v>1</v>
      </c>
      <c r="F12" s="6" t="s">
        <v>7</v>
      </c>
      <c r="G12" s="7" t="s">
        <v>9</v>
      </c>
      <c r="H12" s="6" t="s">
        <v>11</v>
      </c>
      <c r="I12" s="8" t="s">
        <v>9</v>
      </c>
      <c r="J12" s="18"/>
    </row>
    <row r="13" spans="1:10" ht="15.75" customHeight="1" thickTop="1" x14ac:dyDescent="0.15">
      <c r="A13" s="17"/>
      <c r="B13" s="42" t="s">
        <v>29</v>
      </c>
      <c r="C13" s="39">
        <v>100</v>
      </c>
      <c r="D13" s="36" t="s">
        <v>25</v>
      </c>
      <c r="E13" s="21" t="s">
        <v>2</v>
      </c>
      <c r="F13" s="22">
        <v>2.8</v>
      </c>
      <c r="G13" s="23" t="s">
        <v>8</v>
      </c>
      <c r="H13" s="24">
        <f>(F13*$C$16)/454</f>
        <v>1480.1762114537446</v>
      </c>
      <c r="I13" s="25" t="s">
        <v>12</v>
      </c>
      <c r="J13" s="18"/>
    </row>
    <row r="14" spans="1:10" ht="27.75" customHeight="1" x14ac:dyDescent="0.15">
      <c r="A14" s="17"/>
      <c r="B14" s="43" t="s">
        <v>23</v>
      </c>
      <c r="C14" s="41">
        <v>10</v>
      </c>
      <c r="D14" s="37" t="s">
        <v>14</v>
      </c>
      <c r="E14" s="26" t="s">
        <v>3</v>
      </c>
      <c r="F14" s="27">
        <v>20.9</v>
      </c>
      <c r="G14" s="28" t="s">
        <v>8</v>
      </c>
      <c r="H14" s="29">
        <f>(F14*$C$16)/454</f>
        <v>11048.458149779735</v>
      </c>
      <c r="I14" s="30" t="s">
        <v>12</v>
      </c>
      <c r="J14" s="18"/>
    </row>
    <row r="15" spans="1:10" ht="20.25" customHeight="1" x14ac:dyDescent="0.15">
      <c r="A15" s="17"/>
      <c r="B15" s="43" t="s">
        <v>24</v>
      </c>
      <c r="C15" s="40">
        <v>240</v>
      </c>
      <c r="D15" s="37" t="s">
        <v>19</v>
      </c>
      <c r="E15" s="26" t="s">
        <v>4</v>
      </c>
      <c r="F15" s="27">
        <v>1.39</v>
      </c>
      <c r="G15" s="28" t="s">
        <v>8</v>
      </c>
      <c r="H15" s="29">
        <f>(F15*$C$16)/454</f>
        <v>734.8017621145375</v>
      </c>
      <c r="I15" s="30" t="s">
        <v>12</v>
      </c>
      <c r="J15" s="18"/>
    </row>
    <row r="16" spans="1:10" ht="15" thickBot="1" x14ac:dyDescent="0.2">
      <c r="A16" s="17"/>
      <c r="B16" s="4" t="s">
        <v>10</v>
      </c>
      <c r="C16" s="5">
        <f>C13*C14*C15</f>
        <v>240000</v>
      </c>
      <c r="D16" s="38" t="s">
        <v>14</v>
      </c>
      <c r="E16" s="26" t="s">
        <v>5</v>
      </c>
      <c r="F16" s="27">
        <v>0.91600000000000004</v>
      </c>
      <c r="G16" s="28" t="s">
        <v>12</v>
      </c>
      <c r="H16" s="29">
        <f>$C$16*F16</f>
        <v>219840</v>
      </c>
      <c r="I16" s="30" t="s">
        <v>12</v>
      </c>
      <c r="J16" s="18"/>
    </row>
    <row r="17" spans="2:12" ht="30" customHeight="1" thickTop="1" thickBot="1" x14ac:dyDescent="0.2">
      <c r="B17" s="2"/>
      <c r="C17" s="2"/>
      <c r="D17" s="11"/>
      <c r="E17" s="31" t="s">
        <v>6</v>
      </c>
      <c r="F17" s="32">
        <v>4.65E-2</v>
      </c>
      <c r="G17" s="33" t="s">
        <v>13</v>
      </c>
      <c r="H17" s="34">
        <f>$C$16*F17</f>
        <v>11160</v>
      </c>
      <c r="I17" s="35" t="s">
        <v>13</v>
      </c>
      <c r="J17" s="19"/>
    </row>
    <row r="18" spans="2:12" ht="14" thickTop="1" x14ac:dyDescent="0.15">
      <c r="B18" s="16"/>
    </row>
    <row r="19" spans="2:12" ht="35.25" customHeight="1" thickBot="1" x14ac:dyDescent="0.2">
      <c r="B19" s="45"/>
      <c r="C19" s="45"/>
      <c r="D19" s="45"/>
      <c r="E19" s="45"/>
      <c r="F19" s="45"/>
      <c r="G19" s="45"/>
      <c r="H19" s="45"/>
      <c r="I19" s="45"/>
    </row>
    <row r="20" spans="2:12" ht="14" thickTop="1" x14ac:dyDescent="0.15">
      <c r="B20" s="55" t="s">
        <v>18</v>
      </c>
      <c r="C20" s="56"/>
      <c r="D20" s="56"/>
      <c r="E20" s="56"/>
      <c r="F20" s="56"/>
      <c r="G20" s="56"/>
      <c r="H20" s="56"/>
      <c r="I20" s="57"/>
    </row>
    <row r="21" spans="2:12" ht="33" customHeight="1" thickBot="1" x14ac:dyDescent="0.2">
      <c r="B21" s="58"/>
      <c r="C21" s="59"/>
      <c r="D21" s="59"/>
      <c r="E21" s="59"/>
      <c r="F21" s="59"/>
      <c r="G21" s="59"/>
      <c r="H21" s="59"/>
      <c r="I21" s="60"/>
    </row>
    <row r="22" spans="2:12" ht="14" thickTop="1" x14ac:dyDescent="0.15">
      <c r="L22" s="44"/>
    </row>
  </sheetData>
  <mergeCells count="6">
    <mergeCell ref="B19:I19"/>
    <mergeCell ref="C2:H2"/>
    <mergeCell ref="C3:H3"/>
    <mergeCell ref="C4:H4"/>
    <mergeCell ref="B20:I21"/>
    <mergeCell ref="B10:I10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6" sqref="B16"/>
    </sheetView>
  </sheetViews>
  <sheetFormatPr baseColWidth="10" defaultColWidth="8.83203125" defaultRowHeight="13" x14ac:dyDescent="0.15"/>
  <cols>
    <col min="1" max="1" width="30.6640625" customWidth="1"/>
    <col min="2" max="2" width="75" customWidth="1"/>
  </cols>
  <sheetData>
    <row r="1" spans="1:2" x14ac:dyDescent="0.15">
      <c r="A1" s="1" t="s">
        <v>20</v>
      </c>
      <c r="B1" s="1" t="s">
        <v>21</v>
      </c>
    </row>
    <row r="2" spans="1:2" ht="47.25" customHeight="1" x14ac:dyDescent="0.15">
      <c r="A2" s="3" t="s">
        <v>29</v>
      </c>
      <c r="B2" s="20" t="s">
        <v>28</v>
      </c>
    </row>
    <row r="3" spans="1:2" ht="37.5" customHeight="1" x14ac:dyDescent="0.15">
      <c r="A3" s="3" t="s">
        <v>23</v>
      </c>
      <c r="B3" s="20" t="s">
        <v>27</v>
      </c>
    </row>
    <row r="4" spans="1:2" ht="21.75" customHeight="1" x14ac:dyDescent="0.15">
      <c r="A4" s="3" t="s">
        <v>24</v>
      </c>
      <c r="B4" s="20" t="s">
        <v>22</v>
      </c>
    </row>
    <row r="5" spans="1:2" ht="33.75" customHeight="1" x14ac:dyDescent="0.15">
      <c r="A5" s="3" t="s">
        <v>10</v>
      </c>
      <c r="B5" s="20" t="s">
        <v>26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8" sqref="C8"/>
    </sheetView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6B548F51CC4C4695FCA1765355B8B5" ma:contentTypeVersion="10" ma:contentTypeDescription="Create a new document." ma:contentTypeScope="" ma:versionID="bd513265b2e13a351a4f011361f19da9">
  <xsd:schema xmlns:xsd="http://www.w3.org/2001/XMLSchema" xmlns:xs="http://www.w3.org/2001/XMLSchema" xmlns:p="http://schemas.microsoft.com/office/2006/metadata/properties" xmlns:ns2="ec35a196-f074-4144-9503-baa72d28387e" xmlns:ns3="7c03bec7-7a35-4c0c-a58a-fb72c41542e7" targetNamespace="http://schemas.microsoft.com/office/2006/metadata/properties" ma:root="true" ma:fieldsID="102ab453fb523babe828d045ed35d0d0" ns2:_="" ns3:_="">
    <xsd:import namespace="ec35a196-f074-4144-9503-baa72d28387e"/>
    <xsd:import namespace="7c03bec7-7a35-4c0c-a58a-fb72c41542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5a196-f074-4144-9503-baa72d2838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3bec7-7a35-4c0c-a58a-fb72c4154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4D34-A6E3-483D-ADDC-4024EEFBF00C}">
  <ds:schemaRefs>
    <ds:schemaRef ds:uri="7c03bec7-7a35-4c0c-a58a-fb72c41542e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c35a196-f074-4144-9503-baa72d2838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E40854-1FD3-4F37-81FE-061C1861A0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AE834-17A0-45E4-AB34-344A8AD56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5a196-f074-4144-9503-baa72d28387e"/>
    <ds:schemaRef ds:uri="7c03bec7-7a35-4c0c-a58a-fb72c415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Emissions calculator</vt:lpstr>
      <vt:lpstr>Definitions</vt:lpstr>
      <vt:lpstr>Sheet3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dschmetterer</dc:creator>
  <cp:lastModifiedBy>Microsoft Office User</cp:lastModifiedBy>
  <cp:lastPrinted>2015-03-23T20:36:16Z</cp:lastPrinted>
  <dcterms:created xsi:type="dcterms:W3CDTF">2009-11-18T21:43:15Z</dcterms:created>
  <dcterms:modified xsi:type="dcterms:W3CDTF">2020-02-28T20:46:22Z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0x010100666B548F51CC4C4695FCA1765355B8B5</vt:lpwstr>
  </property>
</Properties>
</file>